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101" windowWidth="15135" windowHeight="9300" activeTab="0"/>
  </bookViews>
  <sheets>
    <sheet name="BILAN AU 31 DECEMBRE 2009" sheetId="1" r:id="rId1"/>
    <sheet name="SYNDICATAIRES AU 31 - 12 - 2009" sheetId="2" r:id="rId2"/>
  </sheets>
  <definedNames>
    <definedName name="_xlnm.Print_Area" localSheetId="0">'BILAN AU 31 DECEMBRE 2009'!$A$1:$I$51</definedName>
  </definedNames>
  <calcPr fullCalcOnLoad="1"/>
</workbook>
</file>

<file path=xl/sharedStrings.xml><?xml version="1.0" encoding="utf-8"?>
<sst xmlns="http://schemas.openxmlformats.org/spreadsheetml/2006/main" count="128" uniqueCount="112">
  <si>
    <t>A.S.E.R.E.</t>
  </si>
  <si>
    <t>Agencements installations générales</t>
  </si>
  <si>
    <t>Matériel et outillage</t>
  </si>
  <si>
    <t>Matériel de transport</t>
  </si>
  <si>
    <t>Matériel de bureau</t>
  </si>
  <si>
    <t>Mobilier</t>
  </si>
  <si>
    <t>CMDP, compte courant</t>
  </si>
  <si>
    <t>CMDP, tonic 602</t>
  </si>
  <si>
    <t>CMDP, bons de caisse</t>
  </si>
  <si>
    <t>Caisse</t>
  </si>
  <si>
    <t>Provision gros travaux</t>
  </si>
  <si>
    <t>Provision achat gros matériel</t>
  </si>
  <si>
    <t>Provision locaux, dépôt ASERE</t>
  </si>
  <si>
    <t>TOTAUX</t>
  </si>
  <si>
    <t>ACTIF</t>
  </si>
  <si>
    <t>PASSIF</t>
  </si>
  <si>
    <t>SASEC, parking De GAULLE</t>
  </si>
  <si>
    <t xml:space="preserve">  Immobilisations</t>
  </si>
  <si>
    <t xml:space="preserve">  Amortissement Immobilisations</t>
  </si>
  <si>
    <t xml:space="preserve">  Dépôts et cautionnements</t>
  </si>
  <si>
    <t xml:space="preserve">  Prêt à 20 ans, effort construction</t>
  </si>
  <si>
    <t xml:space="preserve">  Débiteurs divers</t>
  </si>
  <si>
    <t xml:space="preserve">  Trésorerie</t>
  </si>
  <si>
    <t xml:space="preserve">  Charges à payer</t>
  </si>
  <si>
    <t xml:space="preserve">  Fournisseurs, retenue de garantie</t>
  </si>
  <si>
    <t xml:space="preserve">  Provisions spéciales</t>
  </si>
  <si>
    <t>CUS HABITAT</t>
  </si>
  <si>
    <t>NOBEL</t>
  </si>
  <si>
    <t>VICTORIA</t>
  </si>
  <si>
    <t>ARCOLE</t>
  </si>
  <si>
    <t>ETOILE</t>
  </si>
  <si>
    <t>HAIPHONG</t>
  </si>
  <si>
    <t>CENTRE COMMERCIAL  T2</t>
  </si>
  <si>
    <t>CENTRE COMMERCIAL  T3</t>
  </si>
  <si>
    <t>CENTRE COMMERCIAL  T4</t>
  </si>
  <si>
    <t>COLISEE</t>
  </si>
  <si>
    <t>ESSO</t>
  </si>
  <si>
    <t>DEBIT</t>
  </si>
  <si>
    <t>CREDIT</t>
  </si>
  <si>
    <t>IMMEUBLES</t>
  </si>
  <si>
    <t>Provision travaux parking Centre Com. T2</t>
  </si>
  <si>
    <t>CMDP, livrets épargne</t>
  </si>
  <si>
    <t>Imputation facture Nuss</t>
  </si>
  <si>
    <t xml:space="preserve">  Syndicataires débiteurs, avant répartition</t>
  </si>
  <si>
    <t xml:space="preserve">  Syndicataires créditeurs, avant répartition</t>
  </si>
  <si>
    <t xml:space="preserve">  Stock télécommandes parking ROME</t>
  </si>
  <si>
    <t xml:space="preserve">  Décompte à répartir</t>
  </si>
  <si>
    <t>Appels trimestriels</t>
  </si>
  <si>
    <t>( avant répartition )</t>
  </si>
  <si>
    <t>Gros travaux 2004 à réaliser ( Hanoi )</t>
  </si>
  <si>
    <t xml:space="preserve">  Travaux payés d'avance</t>
  </si>
  <si>
    <t>MANTOUE</t>
  </si>
  <si>
    <t>MARENGO  A</t>
  </si>
  <si>
    <t>MARENGO  B</t>
  </si>
  <si>
    <t>VENDOME</t>
  </si>
  <si>
    <t>RIVOLI  1</t>
  </si>
  <si>
    <t>RIVOLI  2</t>
  </si>
  <si>
    <t>WAGRAM</t>
  </si>
  <si>
    <t>AVENTIN</t>
  </si>
  <si>
    <t>ILOT  " A "  BAT  " D "</t>
  </si>
  <si>
    <t>SIDOGE</t>
  </si>
  <si>
    <t>CITADELLE</t>
  </si>
  <si>
    <t>LOT " N "</t>
  </si>
  <si>
    <t>LOT " N1 "</t>
  </si>
  <si>
    <t>LAUREADES</t>
  </si>
  <si>
    <t>MICHEL ANGE</t>
  </si>
  <si>
    <t>MILAN</t>
  </si>
  <si>
    <t>SCHWEITZER</t>
  </si>
  <si>
    <t>IMMOBILIERE  3F ( 15 - 19 Avenue )</t>
  </si>
  <si>
    <t>HANOI</t>
  </si>
  <si>
    <t>PERISCOPES 2</t>
  </si>
  <si>
    <t>PERSPECTIVES PARKING</t>
  </si>
  <si>
    <t>PERSPECTIVES 46</t>
  </si>
  <si>
    <t>PERSPECTIVES 47</t>
  </si>
  <si>
    <t>CENTRE COMMERCIAL  T1</t>
  </si>
  <si>
    <t>MEDECINE</t>
  </si>
  <si>
    <t>Tonic booste</t>
  </si>
  <si>
    <t>Fournisseurs 2008</t>
  </si>
  <si>
    <t>Assurance à valoir sur procédure parking ROME</t>
  </si>
  <si>
    <t>Provision Rond Point / Etoile</t>
  </si>
  <si>
    <t xml:space="preserve">  Stock matériaux de construction</t>
  </si>
  <si>
    <t xml:space="preserve">ROND POINT </t>
  </si>
  <si>
    <t>( Agence LOCATIM )</t>
  </si>
  <si>
    <t>SYNDICATAIRES AYANT PLUS D' UN TRMESTRE DE RETARD</t>
  </si>
  <si>
    <t xml:space="preserve">AUTRES SYNDICATAIRES </t>
  </si>
  <si>
    <t>( Cabinet LAEMMEL )</t>
  </si>
  <si>
    <t>( DOMOGEST )</t>
  </si>
  <si>
    <t>Sous Total</t>
  </si>
  <si>
    <t>sous total</t>
  </si>
  <si>
    <t>A. S. E. R. E.   --   BILAN  AU  31  DECEMBRE  2009</t>
  </si>
  <si>
    <t>Tonic croissance</t>
  </si>
  <si>
    <t>Charges sociales 2009</t>
  </si>
  <si>
    <t>Fournisseurs 2009</t>
  </si>
  <si>
    <t>dépenses 2009</t>
  </si>
  <si>
    <t>décompte 2008</t>
  </si>
  <si>
    <t>décompte 2009</t>
  </si>
  <si>
    <t>SYNDICATAIRES  AU  31  DECEMBRE  2009</t>
  </si>
  <si>
    <t>tickets restaurants 2009 à rembourser</t>
  </si>
  <si>
    <t>facture orange imputée sur 2008</t>
  </si>
  <si>
    <t xml:space="preserve">  Syndicataires quote part gros travaux 2009</t>
  </si>
  <si>
    <t xml:space="preserve"> Charges encaissées d'avance </t>
  </si>
  <si>
    <t>tennis pr 1er trim 2010</t>
  </si>
  <si>
    <t xml:space="preserve">GEMEAUX  </t>
  </si>
  <si>
    <t>( LAMY )</t>
  </si>
  <si>
    <t>( Immobiliere ELSAESSER )</t>
  </si>
  <si>
    <t>( Immobiliere MARNE )</t>
  </si>
  <si>
    <t xml:space="preserve">( FONCIA, LOBSTEIN, … ) </t>
  </si>
  <si>
    <t>( BATIGESTION )</t>
  </si>
  <si>
    <t>GROS TRAVAUX  2009</t>
  </si>
  <si>
    <t>PERISCOPES 1</t>
  </si>
  <si>
    <t>Total</t>
  </si>
  <si>
    <t>( Agence FONCIA, BINTZ 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</si>
</sst>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9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7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2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2" xfId="0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2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0" fontId="9" fillId="0" borderId="2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164" fontId="10" fillId="0" borderId="7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10" fillId="0" borderId="17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64" fontId="10" fillId="0" borderId="18" xfId="0" applyNumberFormat="1" applyFont="1" applyBorder="1" applyAlignment="1">
      <alignment/>
    </xf>
    <xf numFmtId="164" fontId="10" fillId="0" borderId="3" xfId="0" applyNumberFormat="1" applyFont="1" applyBorder="1" applyAlignment="1">
      <alignment/>
    </xf>
    <xf numFmtId="164" fontId="3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23">
      <selection activeCell="G56" sqref="G56"/>
    </sheetView>
  </sheetViews>
  <sheetFormatPr defaultColWidth="11.421875" defaultRowHeight="12.75"/>
  <cols>
    <col min="1" max="1" width="3.8515625" style="0" customWidth="1"/>
    <col min="2" max="2" width="38.57421875" style="0" customWidth="1"/>
    <col min="3" max="3" width="12.00390625" style="19" bestFit="1" customWidth="1"/>
    <col min="4" max="4" width="16.8515625" style="2" bestFit="1" customWidth="1"/>
    <col min="5" max="5" width="0.85546875" style="0" customWidth="1"/>
    <col min="6" max="6" width="3.421875" style="0" customWidth="1"/>
    <col min="7" max="7" width="38.421875" style="0" customWidth="1"/>
    <col min="8" max="8" width="13.421875" style="19" bestFit="1" customWidth="1"/>
    <col min="9" max="9" width="16.421875" style="2" bestFit="1" customWidth="1"/>
  </cols>
  <sheetData>
    <row r="1" ht="12.75">
      <c r="A1" s="1"/>
    </row>
    <row r="2" spans="1:9" ht="20.25">
      <c r="A2" s="57" t="s">
        <v>89</v>
      </c>
      <c r="B2" s="57"/>
      <c r="C2" s="57"/>
      <c r="D2" s="57"/>
      <c r="E2" s="57"/>
      <c r="F2" s="57"/>
      <c r="G2" s="57"/>
      <c r="H2" s="57"/>
      <c r="I2" s="57"/>
    </row>
    <row r="3" ht="13.5" thickBot="1"/>
    <row r="4" spans="1:9" ht="6.75" customHeight="1">
      <c r="A4" s="58" t="s">
        <v>14</v>
      </c>
      <c r="B4" s="59"/>
      <c r="C4" s="59"/>
      <c r="D4" s="60"/>
      <c r="E4" s="3"/>
      <c r="F4" s="58" t="s">
        <v>15</v>
      </c>
      <c r="G4" s="59"/>
      <c r="H4" s="59"/>
      <c r="I4" s="60"/>
    </row>
    <row r="5" spans="1:9" ht="13.5" thickBot="1">
      <c r="A5" s="61"/>
      <c r="B5" s="62"/>
      <c r="C5" s="62"/>
      <c r="D5" s="63"/>
      <c r="E5" s="15"/>
      <c r="F5" s="64"/>
      <c r="G5" s="65"/>
      <c r="H5" s="65"/>
      <c r="I5" s="66"/>
    </row>
    <row r="6" spans="1:9" ht="12.75">
      <c r="A6" s="40"/>
      <c r="B6" s="3"/>
      <c r="C6" s="43"/>
      <c r="D6" s="41"/>
      <c r="E6" s="3"/>
      <c r="F6" s="40"/>
      <c r="G6" s="3"/>
      <c r="H6" s="20"/>
      <c r="I6" s="41"/>
    </row>
    <row r="7" spans="1:9" ht="12.75">
      <c r="A7" s="8" t="s">
        <v>17</v>
      </c>
      <c r="B7" s="9"/>
      <c r="C7" s="44"/>
      <c r="D7" s="7">
        <f>C9+C10+C11+C12+C13</f>
        <v>207040.9</v>
      </c>
      <c r="E7" s="6"/>
      <c r="F7" s="8" t="s">
        <v>25</v>
      </c>
      <c r="G7" s="9"/>
      <c r="H7" s="21"/>
      <c r="I7" s="7">
        <f>H9+H10+H11+H12+H13+H14</f>
        <v>305814.32</v>
      </c>
    </row>
    <row r="8" spans="1:9" ht="12.75">
      <c r="A8" s="8"/>
      <c r="B8" s="9"/>
      <c r="C8" s="44"/>
      <c r="D8" s="7"/>
      <c r="E8" s="6"/>
      <c r="F8" s="8"/>
      <c r="G8" s="9"/>
      <c r="H8" s="21"/>
      <c r="I8" s="7"/>
    </row>
    <row r="9" spans="1:9" ht="12.75">
      <c r="A9" s="4"/>
      <c r="B9" s="26" t="s">
        <v>1</v>
      </c>
      <c r="C9" s="44">
        <v>12848.9</v>
      </c>
      <c r="D9" s="7"/>
      <c r="E9" s="6"/>
      <c r="F9" s="4"/>
      <c r="G9" s="26" t="s">
        <v>10</v>
      </c>
      <c r="H9" s="21">
        <f>159517.98+3022.15</f>
        <v>162540.13</v>
      </c>
      <c r="I9" s="7"/>
    </row>
    <row r="10" spans="1:9" ht="12.75">
      <c r="A10" s="4"/>
      <c r="B10" s="26" t="s">
        <v>2</v>
      </c>
      <c r="C10" s="44">
        <v>130678.93</v>
      </c>
      <c r="D10" s="7"/>
      <c r="E10" s="6"/>
      <c r="F10" s="4"/>
      <c r="G10" s="39" t="s">
        <v>49</v>
      </c>
      <c r="H10" s="21">
        <v>80900</v>
      </c>
      <c r="I10" s="7"/>
    </row>
    <row r="11" spans="1:9" ht="12.75">
      <c r="A11" s="4"/>
      <c r="B11" s="26" t="s">
        <v>3</v>
      </c>
      <c r="C11" s="44">
        <v>55667.42</v>
      </c>
      <c r="D11" s="7"/>
      <c r="E11" s="6"/>
      <c r="F11" s="4"/>
      <c r="G11" s="26" t="s">
        <v>40</v>
      </c>
      <c r="H11" s="21">
        <v>9000</v>
      </c>
      <c r="I11" s="7"/>
    </row>
    <row r="12" spans="1:9" ht="12.75">
      <c r="A12" s="4"/>
      <c r="B12" s="26" t="s">
        <v>4</v>
      </c>
      <c r="C12" s="44">
        <v>6479.32</v>
      </c>
      <c r="D12" s="7"/>
      <c r="E12" s="6"/>
      <c r="F12" s="4"/>
      <c r="G12" s="26" t="s">
        <v>79</v>
      </c>
      <c r="H12" s="21">
        <v>28000</v>
      </c>
      <c r="I12" s="7"/>
    </row>
    <row r="13" spans="1:9" ht="12.75">
      <c r="A13" s="4"/>
      <c r="B13" s="26" t="s">
        <v>5</v>
      </c>
      <c r="C13" s="44">
        <v>1366.33</v>
      </c>
      <c r="D13" s="7"/>
      <c r="E13" s="6"/>
      <c r="F13" s="4"/>
      <c r="G13" s="26" t="s">
        <v>11</v>
      </c>
      <c r="H13" s="21">
        <v>18606.05</v>
      </c>
      <c r="I13" s="7"/>
    </row>
    <row r="14" spans="1:9" ht="12.75">
      <c r="A14" s="4"/>
      <c r="B14" s="6"/>
      <c r="C14" s="44"/>
      <c r="D14" s="7"/>
      <c r="E14" s="6"/>
      <c r="F14" s="4"/>
      <c r="G14" s="26" t="s">
        <v>12</v>
      </c>
      <c r="H14" s="21">
        <v>6768.14</v>
      </c>
      <c r="I14" s="7"/>
    </row>
    <row r="15" spans="1:9" ht="12.75">
      <c r="A15" s="4"/>
      <c r="B15" s="6"/>
      <c r="C15" s="44"/>
      <c r="D15" s="7"/>
      <c r="E15" s="6"/>
      <c r="F15" s="4"/>
      <c r="G15" s="26"/>
      <c r="H15" s="21"/>
      <c r="I15" s="7"/>
    </row>
    <row r="16" spans="1:9" ht="12.75">
      <c r="A16" s="8" t="s">
        <v>18</v>
      </c>
      <c r="B16" s="9"/>
      <c r="C16" s="44"/>
      <c r="D16" s="7">
        <v>-207040.9</v>
      </c>
      <c r="E16" s="6"/>
      <c r="F16" s="8"/>
      <c r="G16" s="9"/>
      <c r="H16" s="21"/>
      <c r="I16" s="7"/>
    </row>
    <row r="17" spans="1:9" ht="12.75">
      <c r="A17" s="4"/>
      <c r="B17" s="6"/>
      <c r="C17" s="44"/>
      <c r="D17" s="7"/>
      <c r="E17" s="6"/>
      <c r="F17" s="8" t="s">
        <v>24</v>
      </c>
      <c r="G17" s="26"/>
      <c r="H17" s="21"/>
      <c r="I17" s="7">
        <f>H18+H19</f>
        <v>1232.91</v>
      </c>
    </row>
    <row r="18" spans="1:9" ht="12.75">
      <c r="A18" s="8" t="s">
        <v>19</v>
      </c>
      <c r="B18" s="9"/>
      <c r="C18" s="44"/>
      <c r="D18" s="7">
        <v>2899.57</v>
      </c>
      <c r="E18" s="6"/>
      <c r="F18" s="4"/>
      <c r="G18" s="26" t="s">
        <v>16</v>
      </c>
      <c r="H18" s="21">
        <v>1496</v>
      </c>
      <c r="I18" s="7"/>
    </row>
    <row r="19" spans="1:9" ht="12.75">
      <c r="A19" s="4"/>
      <c r="B19" s="6"/>
      <c r="C19" s="44"/>
      <c r="D19" s="7"/>
      <c r="E19" s="6"/>
      <c r="F19" s="8"/>
      <c r="G19" s="6" t="s">
        <v>42</v>
      </c>
      <c r="H19" s="21">
        <v>-263.09</v>
      </c>
      <c r="I19" s="7"/>
    </row>
    <row r="20" spans="1:9" ht="12.75">
      <c r="A20" s="8" t="s">
        <v>20</v>
      </c>
      <c r="B20" s="9"/>
      <c r="C20" s="44"/>
      <c r="D20" s="7">
        <v>9539.22</v>
      </c>
      <c r="E20" s="6"/>
      <c r="F20" s="4"/>
      <c r="G20" s="6"/>
      <c r="H20" s="21"/>
      <c r="I20" s="7"/>
    </row>
    <row r="21" spans="1:9" ht="12.75">
      <c r="A21" s="4"/>
      <c r="B21" s="6"/>
      <c r="C21" s="44"/>
      <c r="D21" s="7"/>
      <c r="E21" s="6"/>
      <c r="F21" s="4"/>
      <c r="G21" s="9"/>
      <c r="H21" s="21"/>
      <c r="I21" s="7"/>
    </row>
    <row r="22" spans="1:9" ht="12.75">
      <c r="A22" s="8" t="s">
        <v>45</v>
      </c>
      <c r="B22" s="9"/>
      <c r="C22" s="44"/>
      <c r="D22" s="7">
        <v>7135.46</v>
      </c>
      <c r="E22" s="6"/>
      <c r="F22" s="8" t="s">
        <v>50</v>
      </c>
      <c r="G22" s="6"/>
      <c r="H22" s="21"/>
      <c r="I22" s="7">
        <v>30422.65</v>
      </c>
    </row>
    <row r="23" spans="1:9" ht="12.75">
      <c r="A23" s="8"/>
      <c r="B23" s="9"/>
      <c r="C23" s="44"/>
      <c r="D23" s="7"/>
      <c r="E23" s="6"/>
      <c r="F23" s="8"/>
      <c r="G23" s="6"/>
      <c r="H23" s="21"/>
      <c r="I23" s="7"/>
    </row>
    <row r="24" spans="1:9" ht="12.75">
      <c r="A24" s="8" t="s">
        <v>80</v>
      </c>
      <c r="B24" s="9"/>
      <c r="C24" s="44"/>
      <c r="D24" s="7">
        <v>36218.24</v>
      </c>
      <c r="E24" s="6"/>
      <c r="F24" s="8"/>
      <c r="G24" s="6"/>
      <c r="H24" s="21"/>
      <c r="I24" s="7"/>
    </row>
    <row r="25" spans="1:9" ht="12.75">
      <c r="A25" s="4"/>
      <c r="B25" s="6"/>
      <c r="C25" s="44"/>
      <c r="D25" s="7"/>
      <c r="E25" s="6"/>
      <c r="F25" s="4"/>
      <c r="G25" s="9"/>
      <c r="H25" s="21"/>
      <c r="I25" s="7"/>
    </row>
    <row r="26" spans="1:9" ht="12.75">
      <c r="A26" s="8" t="s">
        <v>43</v>
      </c>
      <c r="B26" s="9"/>
      <c r="C26" s="44"/>
      <c r="D26" s="7">
        <v>330285.37</v>
      </c>
      <c r="E26" s="6"/>
      <c r="F26" s="8" t="s">
        <v>44</v>
      </c>
      <c r="G26" s="6"/>
      <c r="H26" s="21"/>
      <c r="I26" s="7">
        <v>661.59</v>
      </c>
    </row>
    <row r="27" spans="1:9" ht="12.75">
      <c r="A27" s="8"/>
      <c r="B27" s="9"/>
      <c r="C27" s="44"/>
      <c r="D27" s="7"/>
      <c r="E27" s="6"/>
      <c r="F27" s="4"/>
      <c r="G27" s="26"/>
      <c r="H27" s="21"/>
      <c r="I27" s="7"/>
    </row>
    <row r="28" spans="1:9" ht="12.75">
      <c r="A28" s="8" t="s">
        <v>99</v>
      </c>
      <c r="B28" s="26"/>
      <c r="C28" s="44"/>
      <c r="D28" s="7">
        <v>50909.06</v>
      </c>
      <c r="E28" s="6"/>
      <c r="F28" s="8" t="s">
        <v>46</v>
      </c>
      <c r="G28" s="9"/>
      <c r="H28" s="21"/>
      <c r="I28" s="7"/>
    </row>
    <row r="29" spans="1:9" ht="12.75">
      <c r="A29" s="8"/>
      <c r="B29" s="26"/>
      <c r="C29" s="44"/>
      <c r="D29" s="7"/>
      <c r="E29" s="6"/>
      <c r="F29" s="8"/>
      <c r="G29" s="9" t="s">
        <v>94</v>
      </c>
      <c r="H29" s="21">
        <v>98181.31</v>
      </c>
      <c r="I29" s="7">
        <f>H29</f>
        <v>98181.31</v>
      </c>
    </row>
    <row r="30" spans="1:9" ht="12.75">
      <c r="A30" s="8"/>
      <c r="B30" s="26"/>
      <c r="C30" s="44"/>
      <c r="D30" s="7"/>
      <c r="E30" s="6"/>
      <c r="F30" s="8"/>
      <c r="G30" s="9" t="s">
        <v>95</v>
      </c>
      <c r="H30" s="21"/>
      <c r="I30" s="7">
        <f>H31+H32</f>
        <v>98932.06000000006</v>
      </c>
    </row>
    <row r="31" spans="1:9" ht="12.75">
      <c r="A31" s="8" t="s">
        <v>21</v>
      </c>
      <c r="B31" s="26"/>
      <c r="C31" s="44"/>
      <c r="D31" s="7">
        <f>C32+C33+C34</f>
        <v>11417.720000000001</v>
      </c>
      <c r="E31" s="6"/>
      <c r="F31" s="8"/>
      <c r="G31" s="6" t="s">
        <v>47</v>
      </c>
      <c r="H31" s="21">
        <v>1201212</v>
      </c>
      <c r="I31" s="7"/>
    </row>
    <row r="32" spans="1:9" ht="12.75">
      <c r="A32" s="8"/>
      <c r="B32" s="26" t="s">
        <v>78</v>
      </c>
      <c r="C32" s="44">
        <v>9588.09</v>
      </c>
      <c r="D32" s="7"/>
      <c r="E32" s="6"/>
      <c r="F32" s="4"/>
      <c r="G32" s="6" t="s">
        <v>93</v>
      </c>
      <c r="H32" s="21">
        <v>-1102279.94</v>
      </c>
      <c r="I32" s="7"/>
    </row>
    <row r="33" spans="1:9" ht="12.75">
      <c r="A33" s="8"/>
      <c r="B33" s="26" t="s">
        <v>98</v>
      </c>
      <c r="C33" s="44">
        <v>55.45</v>
      </c>
      <c r="D33" s="7"/>
      <c r="E33" s="6"/>
      <c r="F33" s="10"/>
      <c r="G33" s="9"/>
      <c r="H33" s="21"/>
      <c r="I33" s="7"/>
    </row>
    <row r="34" spans="1:9" ht="12.75">
      <c r="A34" s="4"/>
      <c r="B34" s="26" t="s">
        <v>97</v>
      </c>
      <c r="C34" s="44">
        <v>1774.18</v>
      </c>
      <c r="D34" s="7"/>
      <c r="E34" s="6"/>
      <c r="F34" s="8"/>
      <c r="G34" s="6"/>
      <c r="H34" s="21"/>
      <c r="I34" s="7"/>
    </row>
    <row r="35" spans="1:9" ht="12.75">
      <c r="A35" s="4"/>
      <c r="B35" s="6"/>
      <c r="C35" s="44"/>
      <c r="D35" s="7"/>
      <c r="E35" s="6"/>
      <c r="F35" s="4"/>
      <c r="G35" s="9"/>
      <c r="H35" s="21"/>
      <c r="I35" s="7"/>
    </row>
    <row r="36" spans="1:9" ht="12.75">
      <c r="A36" s="8" t="s">
        <v>22</v>
      </c>
      <c r="B36" s="9"/>
      <c r="C36" s="44"/>
      <c r="D36" s="7">
        <f>C38+C39+C40+C41+C42+C43+C44</f>
        <v>312090.2</v>
      </c>
      <c r="E36" s="6"/>
      <c r="F36" s="8" t="s">
        <v>23</v>
      </c>
      <c r="G36" s="6"/>
      <c r="H36" s="21"/>
      <c r="I36" s="7">
        <f>H37+H38+H39+H40</f>
        <v>224750</v>
      </c>
    </row>
    <row r="37" spans="1:9" ht="12.75">
      <c r="A37" s="8"/>
      <c r="B37" s="9"/>
      <c r="C37" s="44"/>
      <c r="D37" s="7"/>
      <c r="E37" s="6"/>
      <c r="F37" s="4"/>
      <c r="G37" s="26" t="s">
        <v>91</v>
      </c>
      <c r="H37" s="21">
        <v>20564.39</v>
      </c>
      <c r="I37" s="7"/>
    </row>
    <row r="38" spans="1:9" ht="12.75">
      <c r="A38" s="4"/>
      <c r="B38" s="26" t="s">
        <v>6</v>
      </c>
      <c r="C38" s="44">
        <v>10411.96</v>
      </c>
      <c r="D38" s="7"/>
      <c r="E38" s="6"/>
      <c r="F38" s="4"/>
      <c r="G38" s="26" t="s">
        <v>77</v>
      </c>
      <c r="H38" s="21">
        <v>15874.72</v>
      </c>
      <c r="I38" s="7"/>
    </row>
    <row r="39" spans="1:9" ht="12.75">
      <c r="A39" s="4"/>
      <c r="B39" s="26" t="s">
        <v>41</v>
      </c>
      <c r="C39" s="44">
        <v>15798.58</v>
      </c>
      <c r="D39" s="7"/>
      <c r="E39" s="6"/>
      <c r="F39" s="4"/>
      <c r="G39" s="26" t="s">
        <v>92</v>
      </c>
      <c r="H39" s="21">
        <v>188310.89</v>
      </c>
      <c r="I39" s="7"/>
    </row>
    <row r="40" spans="1:9" ht="12.75">
      <c r="A40" s="4"/>
      <c r="B40" s="26" t="s">
        <v>7</v>
      </c>
      <c r="C40" s="44">
        <v>20547.04</v>
      </c>
      <c r="D40" s="7"/>
      <c r="E40" s="6"/>
      <c r="F40" s="10"/>
      <c r="G40" s="9"/>
      <c r="H40" s="21"/>
      <c r="I40" s="7"/>
    </row>
    <row r="41" spans="1:9" ht="12.75">
      <c r="A41" s="4"/>
      <c r="B41" s="26" t="s">
        <v>90</v>
      </c>
      <c r="C41" s="44">
        <v>175000</v>
      </c>
      <c r="D41" s="7"/>
      <c r="E41" s="6"/>
      <c r="F41" s="8"/>
      <c r="G41" s="6"/>
      <c r="H41" s="21"/>
      <c r="I41" s="7"/>
    </row>
    <row r="42" spans="1:9" ht="12.75">
      <c r="A42" s="4"/>
      <c r="B42" s="26" t="s">
        <v>76</v>
      </c>
      <c r="C42" s="44">
        <v>75000</v>
      </c>
      <c r="D42" s="7"/>
      <c r="E42" s="6"/>
      <c r="F42" s="8" t="s">
        <v>100</v>
      </c>
      <c r="G42" s="39"/>
      <c r="H42" s="21"/>
      <c r="I42" s="7">
        <v>500</v>
      </c>
    </row>
    <row r="43" spans="1:9" ht="12.75">
      <c r="A43" s="4"/>
      <c r="B43" s="26" t="s">
        <v>8</v>
      </c>
      <c r="C43" s="44">
        <v>14375</v>
      </c>
      <c r="D43" s="7"/>
      <c r="E43" s="6"/>
      <c r="F43" s="4"/>
      <c r="G43" s="6" t="s">
        <v>101</v>
      </c>
      <c r="H43" s="21"/>
      <c r="I43" s="7"/>
    </row>
    <row r="44" spans="1:9" ht="12.75">
      <c r="A44" s="4"/>
      <c r="B44" s="26" t="s">
        <v>9</v>
      </c>
      <c r="C44" s="44">
        <v>957.62</v>
      </c>
      <c r="D44" s="7"/>
      <c r="E44" s="6"/>
      <c r="F44" s="4"/>
      <c r="G44" s="11"/>
      <c r="H44" s="21"/>
      <c r="I44" s="7"/>
    </row>
    <row r="45" spans="1:9" ht="13.5" thickBot="1">
      <c r="A45" s="4"/>
      <c r="B45" s="6"/>
      <c r="C45" s="44"/>
      <c r="D45" s="18"/>
      <c r="E45" s="6"/>
      <c r="F45" s="10"/>
      <c r="G45" s="6"/>
      <c r="H45" s="21"/>
      <c r="I45" s="18"/>
    </row>
    <row r="46" spans="1:9" ht="13.5" thickTop="1">
      <c r="A46" s="4"/>
      <c r="B46" s="6"/>
      <c r="C46" s="44"/>
      <c r="D46" s="7"/>
      <c r="E46" s="6"/>
      <c r="F46" s="4"/>
      <c r="G46" s="13"/>
      <c r="H46" s="23"/>
      <c r="I46" s="7"/>
    </row>
    <row r="47" spans="1:9" ht="12.75">
      <c r="A47" s="12"/>
      <c r="B47" s="25" t="s">
        <v>13</v>
      </c>
      <c r="C47" s="44"/>
      <c r="D47" s="7">
        <f>SUM(D7:D46)</f>
        <v>760494.8400000001</v>
      </c>
      <c r="E47" s="5"/>
      <c r="F47" s="42"/>
      <c r="G47" s="13" t="s">
        <v>13</v>
      </c>
      <c r="H47" s="23"/>
      <c r="I47" s="7">
        <f>SUM(I7:I46)</f>
        <v>760494.8400000001</v>
      </c>
    </row>
    <row r="48" spans="1:9" ht="13.5" thickBot="1">
      <c r="A48" s="14"/>
      <c r="B48" s="15"/>
      <c r="C48" s="45"/>
      <c r="D48" s="16"/>
      <c r="E48" s="15"/>
      <c r="F48" s="14"/>
      <c r="G48" s="15"/>
      <c r="H48" s="22"/>
      <c r="I48" s="16"/>
    </row>
    <row r="49" spans="4:8" ht="12.75">
      <c r="D49" s="5"/>
      <c r="E49" s="6"/>
      <c r="F49" s="6"/>
      <c r="G49" s="6"/>
      <c r="H49" s="24"/>
    </row>
    <row r="50" spans="4:8" ht="12.75">
      <c r="D50" s="5"/>
      <c r="E50" s="6"/>
      <c r="F50" s="6"/>
      <c r="G50" s="6"/>
      <c r="H50" s="24"/>
    </row>
    <row r="51" spans="2:8" ht="12.75">
      <c r="B51" s="6"/>
      <c r="C51" s="24"/>
      <c r="D51" s="5"/>
      <c r="E51" s="6"/>
      <c r="F51" s="6"/>
      <c r="G51" s="11"/>
      <c r="H51" s="24"/>
    </row>
    <row r="52" spans="1:8" ht="12.75">
      <c r="A52" s="8"/>
      <c r="B52" s="26"/>
      <c r="C52" s="24"/>
      <c r="D52" s="5"/>
      <c r="E52" s="6"/>
      <c r="F52" s="11"/>
      <c r="G52" s="6"/>
      <c r="H52" s="24"/>
    </row>
    <row r="53" spans="1:8" ht="12.75">
      <c r="A53" s="8"/>
      <c r="B53" s="26"/>
      <c r="C53" s="24"/>
      <c r="D53" s="5"/>
      <c r="E53" s="6"/>
      <c r="F53" s="6"/>
      <c r="G53" s="26"/>
      <c r="H53" s="24"/>
    </row>
    <row r="54" spans="1:8" ht="12.75">
      <c r="A54" s="8"/>
      <c r="B54" s="26"/>
      <c r="C54" s="24"/>
      <c r="D54" s="5"/>
      <c r="E54" s="6"/>
      <c r="F54" s="6"/>
      <c r="G54" s="26"/>
      <c r="H54" s="24"/>
    </row>
    <row r="55" spans="1:8" ht="12.75">
      <c r="A55" s="4"/>
      <c r="B55" s="26"/>
      <c r="C55" s="24"/>
      <c r="D55" s="5"/>
      <c r="E55" s="6"/>
      <c r="F55" s="6"/>
      <c r="G55" s="26"/>
      <c r="H55" s="24"/>
    </row>
    <row r="56" spans="2:8" ht="12.75">
      <c r="B56" s="6"/>
      <c r="C56" s="24"/>
      <c r="D56" s="5"/>
      <c r="E56" s="6"/>
      <c r="F56" s="6"/>
      <c r="G56" s="26"/>
      <c r="H56" s="24"/>
    </row>
    <row r="57" spans="6:8" ht="12.75">
      <c r="F57" s="6"/>
      <c r="G57" s="39"/>
      <c r="H57" s="24"/>
    </row>
  </sheetData>
  <mergeCells count="3">
    <mergeCell ref="A2:I2"/>
    <mergeCell ref="A4:D5"/>
    <mergeCell ref="F4:I5"/>
  </mergeCells>
  <printOptions horizontalCentered="1"/>
  <pageMargins left="0.1968503937007874" right="0.1968503937007874" top="0.3937007874015748" bottom="0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43">
      <selection activeCell="D73" sqref="D73"/>
    </sheetView>
  </sheetViews>
  <sheetFormatPr defaultColWidth="11.421875" defaultRowHeight="12.75"/>
  <cols>
    <col min="1" max="1" width="12.421875" style="35" customWidth="1"/>
    <col min="2" max="2" width="2.421875" style="27" customWidth="1"/>
    <col min="3" max="3" width="24.7109375" style="1" customWidth="1"/>
    <col min="4" max="4" width="25.7109375" style="0" customWidth="1"/>
    <col min="5" max="6" width="12.57421875" style="2" customWidth="1"/>
  </cols>
  <sheetData>
    <row r="1" ht="12.75">
      <c r="A1" s="1" t="s">
        <v>0</v>
      </c>
    </row>
    <row r="2" ht="12.75">
      <c r="A2" s="34"/>
    </row>
    <row r="3" spans="1:6" ht="18">
      <c r="A3" s="67" t="s">
        <v>96</v>
      </c>
      <c r="B3" s="67"/>
      <c r="C3" s="67"/>
      <c r="D3" s="67"/>
      <c r="E3" s="67"/>
      <c r="F3" s="67"/>
    </row>
    <row r="4" spans="1:6" ht="18">
      <c r="A4" s="28"/>
      <c r="B4" s="28"/>
      <c r="C4" s="28"/>
      <c r="D4" s="28"/>
      <c r="E4" s="28"/>
      <c r="F4" s="28"/>
    </row>
    <row r="5" spans="1:6" ht="12" customHeight="1">
      <c r="A5" s="68" t="s">
        <v>48</v>
      </c>
      <c r="B5" s="68"/>
      <c r="C5" s="68"/>
      <c r="D5" s="68"/>
      <c r="E5" s="68"/>
      <c r="F5" s="68"/>
    </row>
    <row r="6" spans="1:6" ht="18">
      <c r="A6" s="28"/>
      <c r="B6" s="28"/>
      <c r="C6" s="28"/>
      <c r="D6" s="28"/>
      <c r="E6" s="28"/>
      <c r="F6" s="28"/>
    </row>
    <row r="7" ht="13.5" thickBot="1"/>
    <row r="8" spans="1:6" ht="12.75">
      <c r="A8" s="36"/>
      <c r="B8" s="29"/>
      <c r="C8" s="69" t="s">
        <v>39</v>
      </c>
      <c r="D8" s="69"/>
      <c r="E8" s="71" t="s">
        <v>37</v>
      </c>
      <c r="F8" s="73" t="s">
        <v>38</v>
      </c>
    </row>
    <row r="9" spans="1:6" ht="13.5" thickBot="1">
      <c r="A9" s="37"/>
      <c r="B9" s="30"/>
      <c r="C9" s="70"/>
      <c r="D9" s="70"/>
      <c r="E9" s="72"/>
      <c r="F9" s="74"/>
    </row>
    <row r="10" spans="1:6" ht="12.75">
      <c r="A10" s="38"/>
      <c r="B10" s="26"/>
      <c r="C10" s="9"/>
      <c r="D10" s="6"/>
      <c r="E10" s="17"/>
      <c r="F10" s="7"/>
    </row>
    <row r="11" spans="1:6" ht="12.75">
      <c r="A11" s="46" t="s">
        <v>83</v>
      </c>
      <c r="B11" s="26"/>
      <c r="C11" s="9"/>
      <c r="D11" s="6"/>
      <c r="E11" s="17"/>
      <c r="F11" s="7"/>
    </row>
    <row r="12" spans="1:6" ht="12.75">
      <c r="A12" s="38"/>
      <c r="B12" s="26"/>
      <c r="C12" s="9"/>
      <c r="D12" s="6"/>
      <c r="E12" s="17"/>
      <c r="F12" s="7"/>
    </row>
    <row r="13" spans="1:6" ht="12.75">
      <c r="A13" s="38"/>
      <c r="B13" s="26"/>
      <c r="C13" s="9"/>
      <c r="D13" s="6"/>
      <c r="E13" s="17"/>
      <c r="F13" s="7"/>
    </row>
    <row r="14" spans="1:6" ht="12.75">
      <c r="A14" s="38">
        <v>44592001</v>
      </c>
      <c r="B14" s="26"/>
      <c r="C14" s="9" t="s">
        <v>58</v>
      </c>
      <c r="D14" s="6" t="s">
        <v>107</v>
      </c>
      <c r="E14" s="50">
        <v>16803</v>
      </c>
      <c r="F14" s="52"/>
    </row>
    <row r="15" spans="1:14" ht="12.75">
      <c r="A15" s="38">
        <v>44596001</v>
      </c>
      <c r="B15" s="26"/>
      <c r="C15" s="9" t="s">
        <v>81</v>
      </c>
      <c r="D15" s="11" t="s">
        <v>85</v>
      </c>
      <c r="E15" s="50">
        <v>12158</v>
      </c>
      <c r="F15" s="7"/>
      <c r="H15" s="48"/>
      <c r="I15" s="26"/>
      <c r="J15" s="9"/>
      <c r="K15" s="6"/>
      <c r="L15" s="5"/>
      <c r="M15" s="5"/>
      <c r="N15" s="6"/>
    </row>
    <row r="16" spans="1:14" ht="12.75">
      <c r="A16" s="38">
        <v>44606001</v>
      </c>
      <c r="B16" s="26"/>
      <c r="C16" s="9" t="s">
        <v>28</v>
      </c>
      <c r="D16" s="6" t="s">
        <v>86</v>
      </c>
      <c r="E16" s="50">
        <v>6920.32</v>
      </c>
      <c r="F16" s="7"/>
      <c r="H16" s="48"/>
      <c r="I16" s="26"/>
      <c r="J16" s="9"/>
      <c r="K16" s="6"/>
      <c r="L16" s="5"/>
      <c r="M16" s="5"/>
      <c r="N16" s="6"/>
    </row>
    <row r="17" spans="1:14" ht="12.75">
      <c r="A17" s="38">
        <v>44623001</v>
      </c>
      <c r="B17" s="26"/>
      <c r="C17" s="9" t="s">
        <v>68</v>
      </c>
      <c r="D17" s="6"/>
      <c r="E17" s="50">
        <v>11657.04</v>
      </c>
      <c r="F17" s="7"/>
      <c r="H17" s="48"/>
      <c r="I17" s="26"/>
      <c r="J17" s="9"/>
      <c r="K17" s="6"/>
      <c r="L17" s="5"/>
      <c r="M17" s="5"/>
      <c r="N17" s="6"/>
    </row>
    <row r="18" spans="1:14" ht="12.75">
      <c r="A18" s="38">
        <v>44631001</v>
      </c>
      <c r="B18" s="26"/>
      <c r="C18" s="9" t="s">
        <v>74</v>
      </c>
      <c r="D18" s="47" t="s">
        <v>111</v>
      </c>
      <c r="E18" s="50">
        <v>15584</v>
      </c>
      <c r="F18" s="7"/>
      <c r="H18" s="48"/>
      <c r="I18" s="26"/>
      <c r="J18" s="9"/>
      <c r="K18" s="6"/>
      <c r="L18" s="5"/>
      <c r="M18" s="5"/>
      <c r="N18" s="6"/>
    </row>
    <row r="19" spans="1:13" ht="12.75">
      <c r="A19" s="38">
        <v>44632001</v>
      </c>
      <c r="B19" s="26"/>
      <c r="C19" s="9" t="s">
        <v>32</v>
      </c>
      <c r="D19" s="47" t="s">
        <v>82</v>
      </c>
      <c r="E19" s="50">
        <v>38545.34</v>
      </c>
      <c r="F19" s="7"/>
      <c r="H19" s="48"/>
      <c r="I19" s="26"/>
      <c r="J19" s="9"/>
      <c r="K19" s="6"/>
      <c r="L19" s="5"/>
      <c r="M19" s="5"/>
    </row>
    <row r="20" spans="1:13" ht="12.75">
      <c r="A20" s="38">
        <v>44633001</v>
      </c>
      <c r="B20" s="26"/>
      <c r="C20" s="9" t="s">
        <v>33</v>
      </c>
      <c r="D20" s="47" t="s">
        <v>82</v>
      </c>
      <c r="E20" s="50">
        <v>7646.37</v>
      </c>
      <c r="F20" s="7"/>
      <c r="H20" s="48"/>
      <c r="I20" s="26"/>
      <c r="J20" s="9"/>
      <c r="K20" s="6"/>
      <c r="L20" s="5"/>
      <c r="M20" s="5"/>
    </row>
    <row r="21" spans="1:13" ht="12.75">
      <c r="A21" s="38">
        <v>44634001</v>
      </c>
      <c r="B21" s="26"/>
      <c r="C21" s="9" t="s">
        <v>34</v>
      </c>
      <c r="D21" s="47" t="s">
        <v>82</v>
      </c>
      <c r="E21" s="50">
        <v>5928.37</v>
      </c>
      <c r="F21" s="7"/>
      <c r="H21" s="48"/>
      <c r="I21" s="26"/>
      <c r="J21" s="9"/>
      <c r="K21" s="6"/>
      <c r="L21" s="5"/>
      <c r="M21" s="5"/>
    </row>
    <row r="22" spans="1:13" ht="12.75">
      <c r="A22" s="38">
        <v>44600001</v>
      </c>
      <c r="B22" s="26"/>
      <c r="C22" s="9" t="s">
        <v>102</v>
      </c>
      <c r="D22" s="47" t="s">
        <v>103</v>
      </c>
      <c r="E22" s="50">
        <v>12549</v>
      </c>
      <c r="F22" s="52"/>
      <c r="H22" s="48"/>
      <c r="I22" s="26"/>
      <c r="J22" s="9"/>
      <c r="K22" s="6"/>
      <c r="L22" s="5"/>
      <c r="M22" s="5"/>
    </row>
    <row r="23" spans="1:13" ht="12.75">
      <c r="A23" s="38">
        <v>44618001</v>
      </c>
      <c r="B23" s="26"/>
      <c r="C23" s="9" t="s">
        <v>64</v>
      </c>
      <c r="D23" s="47" t="s">
        <v>103</v>
      </c>
      <c r="E23" s="50">
        <v>13668</v>
      </c>
      <c r="F23" s="7"/>
      <c r="H23" s="48"/>
      <c r="I23" s="26"/>
      <c r="J23" s="9"/>
      <c r="K23" s="6"/>
      <c r="L23" s="5"/>
      <c r="M23" s="5"/>
    </row>
    <row r="24" spans="1:13" ht="12.75">
      <c r="A24" s="38">
        <v>44619001</v>
      </c>
      <c r="B24" s="26"/>
      <c r="C24" s="9" t="s">
        <v>65</v>
      </c>
      <c r="D24" s="47" t="s">
        <v>103</v>
      </c>
      <c r="E24" s="50">
        <v>7114</v>
      </c>
      <c r="F24" s="7"/>
      <c r="H24" s="48"/>
      <c r="I24" s="26"/>
      <c r="J24" s="9"/>
      <c r="K24" s="6"/>
      <c r="L24" s="5"/>
      <c r="M24" s="5"/>
    </row>
    <row r="25" spans="1:13" ht="12.75">
      <c r="A25" s="38">
        <v>44620001</v>
      </c>
      <c r="B25" s="26"/>
      <c r="C25" s="9" t="s">
        <v>66</v>
      </c>
      <c r="D25" s="47" t="s">
        <v>103</v>
      </c>
      <c r="E25" s="50">
        <v>13624</v>
      </c>
      <c r="F25" s="7"/>
      <c r="H25" s="48"/>
      <c r="I25" s="26"/>
      <c r="J25" s="9"/>
      <c r="K25" s="6"/>
      <c r="L25" s="5"/>
      <c r="M25" s="5"/>
    </row>
    <row r="26" spans="1:13" ht="12.75">
      <c r="A26" s="38">
        <v>44621001</v>
      </c>
      <c r="B26" s="26"/>
      <c r="C26" s="9" t="s">
        <v>67</v>
      </c>
      <c r="D26" s="47" t="s">
        <v>103</v>
      </c>
      <c r="E26" s="50">
        <v>13710</v>
      </c>
      <c r="F26" s="7"/>
      <c r="H26" s="47"/>
      <c r="I26" s="26"/>
      <c r="J26" s="9"/>
      <c r="K26" s="6"/>
      <c r="L26" s="5"/>
      <c r="M26" s="5"/>
    </row>
    <row r="27" spans="1:13" ht="12.75">
      <c r="A27" s="38">
        <v>44626001</v>
      </c>
      <c r="B27" s="26"/>
      <c r="C27" s="9" t="s">
        <v>70</v>
      </c>
      <c r="D27" s="47" t="s">
        <v>104</v>
      </c>
      <c r="E27" s="50">
        <v>9489.21</v>
      </c>
      <c r="F27" s="7"/>
      <c r="H27" s="48"/>
      <c r="I27" s="26"/>
      <c r="J27" s="9"/>
      <c r="K27" s="6"/>
      <c r="L27" s="5"/>
      <c r="M27" s="5"/>
    </row>
    <row r="28" spans="1:13" ht="12.75">
      <c r="A28" s="38">
        <v>44627001</v>
      </c>
      <c r="B28" s="26"/>
      <c r="C28" s="9" t="s">
        <v>71</v>
      </c>
      <c r="D28" s="47" t="s">
        <v>105</v>
      </c>
      <c r="E28" s="50">
        <v>5646</v>
      </c>
      <c r="F28" s="7"/>
      <c r="H28" s="48"/>
      <c r="I28" s="26"/>
      <c r="J28" s="9"/>
      <c r="K28" s="6"/>
      <c r="L28" s="5"/>
      <c r="M28" s="5"/>
    </row>
    <row r="29" spans="1:13" ht="12.75">
      <c r="A29" s="38">
        <v>44628001</v>
      </c>
      <c r="B29" s="26"/>
      <c r="C29" s="9" t="s">
        <v>72</v>
      </c>
      <c r="D29" s="47" t="s">
        <v>105</v>
      </c>
      <c r="E29" s="50">
        <v>12902</v>
      </c>
      <c r="F29" s="7"/>
      <c r="H29" s="48"/>
      <c r="I29" s="26"/>
      <c r="J29" s="9"/>
      <c r="K29" s="6"/>
      <c r="L29" s="5"/>
      <c r="M29" s="5"/>
    </row>
    <row r="30" spans="1:13" ht="12.75">
      <c r="A30" s="38">
        <v>44607001</v>
      </c>
      <c r="B30" s="26"/>
      <c r="C30" s="9" t="s">
        <v>29</v>
      </c>
      <c r="D30" s="47" t="s">
        <v>106</v>
      </c>
      <c r="E30" s="50">
        <v>6857.99</v>
      </c>
      <c r="F30" s="7"/>
      <c r="H30" s="48"/>
      <c r="I30" s="26"/>
      <c r="J30" s="9"/>
      <c r="K30" s="6"/>
      <c r="L30" s="5"/>
      <c r="M30" s="5"/>
    </row>
    <row r="31" spans="1:13" ht="12.75">
      <c r="A31" s="38">
        <v>44609001</v>
      </c>
      <c r="B31" s="26"/>
      <c r="C31" s="9" t="s">
        <v>51</v>
      </c>
      <c r="D31" s="47" t="s">
        <v>106</v>
      </c>
      <c r="E31" s="50">
        <v>7505</v>
      </c>
      <c r="F31" s="7"/>
      <c r="H31" s="48"/>
      <c r="I31" s="26"/>
      <c r="J31" s="9"/>
      <c r="K31" s="6"/>
      <c r="L31" s="5"/>
      <c r="M31" s="5"/>
    </row>
    <row r="32" spans="1:13" ht="12.75">
      <c r="A32" s="38">
        <v>44610001</v>
      </c>
      <c r="B32" s="26"/>
      <c r="C32" s="9" t="s">
        <v>52</v>
      </c>
      <c r="D32" s="47" t="s">
        <v>106</v>
      </c>
      <c r="E32" s="50">
        <v>6501.1</v>
      </c>
      <c r="F32" s="7"/>
      <c r="H32" s="48"/>
      <c r="I32" s="26"/>
      <c r="J32" s="9"/>
      <c r="K32" s="6"/>
      <c r="L32" s="5"/>
      <c r="M32" s="5"/>
    </row>
    <row r="33" spans="1:13" ht="12.75">
      <c r="A33" s="38">
        <v>44611001</v>
      </c>
      <c r="B33" s="26"/>
      <c r="C33" s="9" t="s">
        <v>53</v>
      </c>
      <c r="D33" s="47" t="s">
        <v>106</v>
      </c>
      <c r="E33" s="50">
        <v>6463</v>
      </c>
      <c r="F33" s="7"/>
      <c r="H33" s="48"/>
      <c r="I33" s="26"/>
      <c r="J33" s="9"/>
      <c r="K33" s="6"/>
      <c r="L33" s="5"/>
      <c r="M33" s="5"/>
    </row>
    <row r="34" spans="1:13" ht="12.75">
      <c r="A34" s="38">
        <v>44612001</v>
      </c>
      <c r="B34" s="26"/>
      <c r="C34" s="9" t="s">
        <v>54</v>
      </c>
      <c r="D34" s="47" t="s">
        <v>106</v>
      </c>
      <c r="E34" s="50">
        <v>3730</v>
      </c>
      <c r="F34" s="7"/>
      <c r="H34" s="48"/>
      <c r="I34" s="26"/>
      <c r="J34" s="9"/>
      <c r="K34" s="6"/>
      <c r="L34" s="5"/>
      <c r="M34" s="5"/>
    </row>
    <row r="35" spans="1:13" ht="12.75">
      <c r="A35" s="38">
        <v>44614001</v>
      </c>
      <c r="B35" s="26"/>
      <c r="C35" s="9" t="s">
        <v>56</v>
      </c>
      <c r="D35" s="47" t="s">
        <v>106</v>
      </c>
      <c r="E35" s="50">
        <v>2682</v>
      </c>
      <c r="F35" s="7"/>
      <c r="H35" s="48"/>
      <c r="I35" s="26"/>
      <c r="J35" s="9"/>
      <c r="K35" s="6"/>
      <c r="L35" s="5"/>
      <c r="M35" s="5"/>
    </row>
    <row r="36" spans="1:13" ht="12.75">
      <c r="A36" s="38">
        <v>44615001</v>
      </c>
      <c r="B36" s="26"/>
      <c r="C36" s="9" t="s">
        <v>57</v>
      </c>
      <c r="D36" s="47" t="s">
        <v>106</v>
      </c>
      <c r="E36" s="50">
        <v>9252</v>
      </c>
      <c r="F36" s="7"/>
      <c r="H36" s="48"/>
      <c r="I36" s="26"/>
      <c r="J36" s="9"/>
      <c r="K36" s="6"/>
      <c r="L36" s="5"/>
      <c r="M36" s="5"/>
    </row>
    <row r="37" spans="1:13" ht="12.75">
      <c r="A37" s="38">
        <v>44635001</v>
      </c>
      <c r="B37" s="26"/>
      <c r="C37" s="9" t="s">
        <v>75</v>
      </c>
      <c r="D37" s="6"/>
      <c r="E37" s="50">
        <v>1938</v>
      </c>
      <c r="F37" s="7"/>
      <c r="H37" s="48"/>
      <c r="I37" s="26"/>
      <c r="J37" s="9"/>
      <c r="K37" s="6"/>
      <c r="L37" s="5"/>
      <c r="M37" s="5"/>
    </row>
    <row r="38" spans="1:13" ht="12.75">
      <c r="A38" s="38"/>
      <c r="B38" s="26"/>
      <c r="C38" s="9"/>
      <c r="D38" s="47"/>
      <c r="E38" s="50"/>
      <c r="F38" s="7"/>
      <c r="H38" s="48"/>
      <c r="I38" s="26"/>
      <c r="J38" s="9"/>
      <c r="K38" s="6"/>
      <c r="L38" s="5"/>
      <c r="M38" s="5"/>
    </row>
    <row r="39" spans="1:13" ht="12.75">
      <c r="A39" s="38"/>
      <c r="B39" s="26"/>
      <c r="C39" s="9"/>
      <c r="D39" s="54" t="s">
        <v>87</v>
      </c>
      <c r="E39" s="49">
        <f>SUM(E14:E37)</f>
        <v>248873.74</v>
      </c>
      <c r="F39" s="7"/>
      <c r="H39" s="48"/>
      <c r="I39" s="26"/>
      <c r="J39" s="9"/>
      <c r="K39" s="6"/>
      <c r="L39" s="5"/>
      <c r="M39" s="5"/>
    </row>
    <row r="40" spans="1:13" ht="12.75">
      <c r="A40" s="46" t="s">
        <v>84</v>
      </c>
      <c r="B40" s="26"/>
      <c r="C40" s="9"/>
      <c r="D40" s="47"/>
      <c r="E40" s="17"/>
      <c r="F40" s="7"/>
      <c r="H40" s="48"/>
      <c r="I40" s="26"/>
      <c r="J40" s="9"/>
      <c r="K40" s="6"/>
      <c r="L40" s="5"/>
      <c r="M40" s="5"/>
    </row>
    <row r="41" spans="1:13" ht="12.75">
      <c r="A41" s="46"/>
      <c r="B41" s="26"/>
      <c r="C41" s="9"/>
      <c r="D41" s="47"/>
      <c r="E41" s="17"/>
      <c r="F41" s="7"/>
      <c r="H41" s="48"/>
      <c r="I41" s="26"/>
      <c r="J41" s="9"/>
      <c r="K41" s="6"/>
      <c r="L41" s="5"/>
      <c r="M41" s="5"/>
    </row>
    <row r="42" spans="1:13" ht="12.75">
      <c r="A42" s="38">
        <v>44598001</v>
      </c>
      <c r="B42" s="26"/>
      <c r="C42" s="9" t="s">
        <v>27</v>
      </c>
      <c r="D42" s="6"/>
      <c r="E42" s="50">
        <v>2290.75</v>
      </c>
      <c r="F42" s="7"/>
      <c r="H42" s="48"/>
      <c r="I42" s="26"/>
      <c r="J42" s="9"/>
      <c r="K42" s="6"/>
      <c r="L42" s="5"/>
      <c r="M42" s="5"/>
    </row>
    <row r="43" spans="1:13" ht="12.75">
      <c r="A43" s="38">
        <v>44624001</v>
      </c>
      <c r="B43" s="26"/>
      <c r="C43" s="9" t="s">
        <v>31</v>
      </c>
      <c r="D43" s="47"/>
      <c r="E43" s="50">
        <v>5694.31</v>
      </c>
      <c r="F43" s="7"/>
      <c r="H43" s="48"/>
      <c r="I43" s="26"/>
      <c r="J43" s="9"/>
      <c r="K43" s="6"/>
      <c r="L43" s="5"/>
      <c r="M43" s="5"/>
    </row>
    <row r="44" spans="1:13" ht="12.75">
      <c r="A44" s="38">
        <v>44594001</v>
      </c>
      <c r="B44" s="26"/>
      <c r="C44" s="9" t="s">
        <v>59</v>
      </c>
      <c r="D44" s="6"/>
      <c r="E44" s="50">
        <v>3132</v>
      </c>
      <c r="F44" s="52"/>
      <c r="H44" s="48"/>
      <c r="I44" s="26"/>
      <c r="J44" s="9"/>
      <c r="K44" s="6"/>
      <c r="L44" s="5"/>
      <c r="M44" s="5"/>
    </row>
    <row r="45" spans="1:6" ht="12.75">
      <c r="A45" s="38">
        <v>44597001</v>
      </c>
      <c r="B45" s="26"/>
      <c r="C45" s="9" t="s">
        <v>60</v>
      </c>
      <c r="D45" s="6"/>
      <c r="E45" s="50"/>
      <c r="F45" s="52">
        <v>17</v>
      </c>
    </row>
    <row r="46" spans="1:6" ht="12.75">
      <c r="A46" s="38">
        <v>44599001</v>
      </c>
      <c r="B46" s="26"/>
      <c r="C46" s="9" t="s">
        <v>61</v>
      </c>
      <c r="D46" s="6"/>
      <c r="E46" s="50">
        <v>18584</v>
      </c>
      <c r="F46" s="52"/>
    </row>
    <row r="47" spans="1:6" ht="12.75">
      <c r="A47" s="38">
        <v>44608001</v>
      </c>
      <c r="B47" s="26"/>
      <c r="C47" s="9" t="s">
        <v>30</v>
      </c>
      <c r="D47" s="6"/>
      <c r="E47" s="50">
        <v>875.39</v>
      </c>
      <c r="F47" s="52"/>
    </row>
    <row r="48" spans="1:6" ht="12.75">
      <c r="A48" s="38">
        <v>44613001</v>
      </c>
      <c r="B48" s="26"/>
      <c r="C48" s="9" t="s">
        <v>55</v>
      </c>
      <c r="D48" s="6"/>
      <c r="E48" s="50"/>
      <c r="F48" s="52">
        <v>311.54</v>
      </c>
    </row>
    <row r="49" spans="1:6" ht="12.75">
      <c r="A49" s="38">
        <v>44616001</v>
      </c>
      <c r="B49" s="26"/>
      <c r="C49" s="9" t="s">
        <v>62</v>
      </c>
      <c r="D49" s="6"/>
      <c r="E49" s="50">
        <v>1896</v>
      </c>
      <c r="F49" s="52"/>
    </row>
    <row r="50" spans="1:6" ht="12.75">
      <c r="A50" s="38">
        <v>44617001</v>
      </c>
      <c r="B50" s="26"/>
      <c r="C50" s="9" t="s">
        <v>63</v>
      </c>
      <c r="D50" s="6"/>
      <c r="E50" s="50">
        <v>1493</v>
      </c>
      <c r="F50" s="52"/>
    </row>
    <row r="51" spans="1:6" ht="12.75">
      <c r="A51" s="38">
        <v>44625001</v>
      </c>
      <c r="B51" s="26"/>
      <c r="C51" s="9" t="s">
        <v>69</v>
      </c>
      <c r="D51" s="6"/>
      <c r="E51" s="50">
        <v>7018</v>
      </c>
      <c r="F51" s="52"/>
    </row>
    <row r="52" spans="1:6" ht="12.75">
      <c r="A52" s="38">
        <v>44629001</v>
      </c>
      <c r="B52" s="26"/>
      <c r="C52" s="9" t="s">
        <v>73</v>
      </c>
      <c r="D52" s="6"/>
      <c r="E52" s="50">
        <v>3091</v>
      </c>
      <c r="F52" s="52"/>
    </row>
    <row r="53" spans="1:6" ht="12.75">
      <c r="A53" s="38">
        <v>44636001</v>
      </c>
      <c r="B53" s="26"/>
      <c r="C53" s="9" t="s">
        <v>35</v>
      </c>
      <c r="D53" s="6"/>
      <c r="E53" s="50">
        <v>1252.18</v>
      </c>
      <c r="F53" s="52"/>
    </row>
    <row r="54" spans="1:6" ht="12.75">
      <c r="A54" s="38">
        <v>44639001</v>
      </c>
      <c r="B54" s="26"/>
      <c r="C54" s="9" t="s">
        <v>36</v>
      </c>
      <c r="D54" s="6"/>
      <c r="E54" s="50"/>
      <c r="F54" s="52">
        <v>333.05</v>
      </c>
    </row>
    <row r="55" spans="1:6" ht="12.75">
      <c r="A55" s="38">
        <v>44646001</v>
      </c>
      <c r="B55" s="26"/>
      <c r="C55" s="9" t="s">
        <v>26</v>
      </c>
      <c r="D55" s="6"/>
      <c r="E55" s="50">
        <v>36085</v>
      </c>
      <c r="F55" s="52"/>
    </row>
    <row r="56" spans="1:6" ht="12.75">
      <c r="A56" s="38"/>
      <c r="B56" s="26"/>
      <c r="C56" s="9"/>
      <c r="D56" s="6"/>
      <c r="E56" s="50"/>
      <c r="F56" s="52"/>
    </row>
    <row r="57" spans="1:6" ht="12.75">
      <c r="A57" s="38"/>
      <c r="B57" s="26"/>
      <c r="C57" s="9"/>
      <c r="D57" s="6"/>
      <c r="E57" s="50"/>
      <c r="F57" s="52"/>
    </row>
    <row r="58" spans="1:6" ht="13.5" thickBot="1">
      <c r="A58" s="38"/>
      <c r="B58" s="26"/>
      <c r="C58" s="9"/>
      <c r="D58" s="53" t="s">
        <v>88</v>
      </c>
      <c r="E58" s="51">
        <f>SUM(E42:E55)</f>
        <v>81411.63</v>
      </c>
      <c r="F58" s="51">
        <f>SUM(F42:F55)</f>
        <v>661.59</v>
      </c>
    </row>
    <row r="59" spans="1:6" ht="13.5" thickTop="1">
      <c r="A59" s="38"/>
      <c r="B59" s="26"/>
      <c r="C59" s="9"/>
      <c r="D59" s="6"/>
      <c r="E59" s="33"/>
      <c r="F59" s="7"/>
    </row>
    <row r="60" spans="1:6" ht="12.75">
      <c r="A60" s="38"/>
      <c r="B60" s="26"/>
      <c r="C60" s="9"/>
      <c r="D60" s="53" t="s">
        <v>13</v>
      </c>
      <c r="E60" s="49">
        <f>E39+E58</f>
        <v>330285.37</v>
      </c>
      <c r="F60" s="55">
        <f>F39+F58</f>
        <v>661.59</v>
      </c>
    </row>
    <row r="61" spans="1:6" ht="12.75">
      <c r="A61" s="38"/>
      <c r="B61" s="26"/>
      <c r="C61" s="9"/>
      <c r="D61" s="53"/>
      <c r="E61" s="49"/>
      <c r="F61" s="56"/>
    </row>
    <row r="62" spans="1:6" ht="12.75">
      <c r="A62" s="46" t="s">
        <v>108</v>
      </c>
      <c r="B62" s="26"/>
      <c r="C62" s="9"/>
      <c r="D62" s="53"/>
      <c r="E62" s="49"/>
      <c r="F62" s="56"/>
    </row>
    <row r="63" spans="1:6" ht="12.75">
      <c r="A63" s="38"/>
      <c r="B63" s="26"/>
      <c r="C63" s="9"/>
      <c r="D63" s="53"/>
      <c r="E63" s="49"/>
      <c r="F63" s="56"/>
    </row>
    <row r="64" spans="1:6" ht="12.75">
      <c r="A64" s="38">
        <v>44636001</v>
      </c>
      <c r="B64" s="26"/>
      <c r="C64" s="9" t="s">
        <v>35</v>
      </c>
      <c r="D64" s="53"/>
      <c r="E64" s="50">
        <v>13101.79</v>
      </c>
      <c r="F64" s="56"/>
    </row>
    <row r="65" spans="1:6" ht="12.75">
      <c r="A65" s="38">
        <v>44645001</v>
      </c>
      <c r="B65" s="26"/>
      <c r="C65" s="9" t="s">
        <v>109</v>
      </c>
      <c r="D65" s="53"/>
      <c r="E65" s="50">
        <v>37807.27</v>
      </c>
      <c r="F65" s="56"/>
    </row>
    <row r="66" spans="1:6" ht="12.75">
      <c r="A66" s="38"/>
      <c r="B66" s="26"/>
      <c r="C66" s="9"/>
      <c r="D66" s="53"/>
      <c r="E66" s="49"/>
      <c r="F66" s="56"/>
    </row>
    <row r="67" spans="1:6" ht="13.5" thickBot="1">
      <c r="A67" s="38"/>
      <c r="B67" s="26"/>
      <c r="C67" s="9"/>
      <c r="D67" s="53" t="s">
        <v>110</v>
      </c>
      <c r="E67" s="51">
        <f>SUM(E64:E66)</f>
        <v>50909.06</v>
      </c>
      <c r="F67" s="56"/>
    </row>
    <row r="68" spans="1:6" ht="13.5" thickTop="1">
      <c r="A68" s="38"/>
      <c r="B68" s="26"/>
      <c r="C68" s="9"/>
      <c r="D68" s="53"/>
      <c r="E68" s="49"/>
      <c r="F68" s="56"/>
    </row>
    <row r="69" spans="1:6" ht="13.5" thickBot="1">
      <c r="A69" s="37"/>
      <c r="B69" s="30"/>
      <c r="C69" s="31"/>
      <c r="D69" s="15"/>
      <c r="E69" s="32"/>
      <c r="F69" s="16"/>
    </row>
  </sheetData>
  <mergeCells count="5">
    <mergeCell ref="A3:F3"/>
    <mergeCell ref="A5:F5"/>
    <mergeCell ref="C8:D9"/>
    <mergeCell ref="E8:E9"/>
    <mergeCell ref="F8:F9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Gabaglio</dc:creator>
  <cp:keywords/>
  <dc:description/>
  <cp:lastModifiedBy>ASSOCIATION SYNDICALE DE L’ENSEMBLE RESIDENTIEL</cp:lastModifiedBy>
  <cp:lastPrinted>2010-03-18T15:41:15Z</cp:lastPrinted>
  <dcterms:created xsi:type="dcterms:W3CDTF">2006-02-23T13:19:16Z</dcterms:created>
  <dcterms:modified xsi:type="dcterms:W3CDTF">2010-05-05T06:44:56Z</dcterms:modified>
  <cp:category/>
  <cp:version/>
  <cp:contentType/>
  <cp:contentStatus/>
</cp:coreProperties>
</file>